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essure_to_Density" sheetId="2" r:id="rId1"/>
    <sheet name="P10_Config1" sheetId="1" r:id="rId2"/>
    <sheet name="P10_Config2" sheetId="5" r:id="rId3"/>
    <sheet name="Iso_Config1" sheetId="4" r:id="rId4"/>
    <sheet name="Iso_Config2" sheetId="6" r:id="rId5"/>
  </sheets>
  <calcPr calcId="152511"/>
</workbook>
</file>

<file path=xl/calcChain.xml><?xml version="1.0" encoding="utf-8"?>
<calcChain xmlns="http://schemas.openxmlformats.org/spreadsheetml/2006/main">
  <c r="F16" i="6" l="1"/>
  <c r="F14" i="6"/>
  <c r="F12" i="6"/>
  <c r="F10" i="6"/>
  <c r="F8" i="6"/>
  <c r="F6" i="6"/>
  <c r="F4" i="6"/>
  <c r="F2" i="6"/>
  <c r="F16" i="5"/>
  <c r="F14" i="5"/>
  <c r="F12" i="5"/>
  <c r="F10" i="5"/>
  <c r="F8" i="5"/>
  <c r="F6" i="5"/>
  <c r="F4" i="5"/>
  <c r="F2" i="5"/>
  <c r="F16" i="4"/>
  <c r="F14" i="4"/>
  <c r="F12" i="4"/>
  <c r="F10" i="4"/>
  <c r="F8" i="4"/>
  <c r="F6" i="4"/>
  <c r="F4" i="4"/>
  <c r="F2" i="4"/>
  <c r="B11" i="2"/>
  <c r="B3" i="2"/>
  <c r="B5" i="2" s="1"/>
  <c r="F4" i="1"/>
  <c r="F6" i="1"/>
  <c r="F8" i="1"/>
  <c r="F10" i="1"/>
  <c r="F12" i="1"/>
  <c r="F14" i="1"/>
  <c r="F16" i="1"/>
  <c r="F2" i="1"/>
</calcChain>
</file>

<file path=xl/sharedStrings.xml><?xml version="1.0" encoding="utf-8"?>
<sst xmlns="http://schemas.openxmlformats.org/spreadsheetml/2006/main" count="165" uniqueCount="48">
  <si>
    <t>Beam</t>
  </si>
  <si>
    <t>208Pb</t>
  </si>
  <si>
    <t>P10</t>
  </si>
  <si>
    <t>Name</t>
  </si>
  <si>
    <t>Component</t>
  </si>
  <si>
    <t>H8C2Ar90</t>
  </si>
  <si>
    <t>Density (g/cm3)</t>
  </si>
  <si>
    <t>Brho (Tm)</t>
  </si>
  <si>
    <t>Thickness (mm)</t>
  </si>
  <si>
    <t>IC Gas Info</t>
  </si>
  <si>
    <t>Thickness 1 (micron)</t>
  </si>
  <si>
    <t>Thickness 2 (micron)</t>
  </si>
  <si>
    <t>Thickness 3 (micron)</t>
  </si>
  <si>
    <t>Silicon detectors Info</t>
  </si>
  <si>
    <t>Gas 1.1</t>
  </si>
  <si>
    <t>Gas 1.2</t>
  </si>
  <si>
    <t>Energy loss (MeV)</t>
  </si>
  <si>
    <t>Gas 2.1</t>
  </si>
  <si>
    <t>Gas 2.2</t>
  </si>
  <si>
    <t>Gas 3.1</t>
  </si>
  <si>
    <t>Gas 3.2</t>
  </si>
  <si>
    <t>Gas 4.1</t>
  </si>
  <si>
    <t>Gas 4.2</t>
  </si>
  <si>
    <t>Gas 5.1</t>
  </si>
  <si>
    <t>Gas 5.2</t>
  </si>
  <si>
    <t>Gas 6.1</t>
  </si>
  <si>
    <t>Gas 6.2</t>
  </si>
  <si>
    <t>Gas 7.1</t>
  </si>
  <si>
    <t>Gas 7.2</t>
  </si>
  <si>
    <t>Gas 8.1</t>
  </si>
  <si>
    <t>Gas 8.2</t>
  </si>
  <si>
    <t>Si 1 (dead)</t>
  </si>
  <si>
    <t>Si 2</t>
  </si>
  <si>
    <t>Si 3</t>
  </si>
  <si>
    <t>https://www.airgas.com/msds/002051.pdf</t>
  </si>
  <si>
    <t>Reference</t>
  </si>
  <si>
    <t>Pressure of interest (torr)</t>
  </si>
  <si>
    <t>Density of interest (g/cm3)</t>
  </si>
  <si>
    <t>Density at 1 atm (lb/ft3)</t>
  </si>
  <si>
    <t>Density at 1 atm (g/cm3)</t>
  </si>
  <si>
    <t>https://en.wikipedia.org/wiki/Isobutane</t>
  </si>
  <si>
    <t>Pressure (Torr)</t>
  </si>
  <si>
    <t>Isobutane</t>
  </si>
  <si>
    <t>Detectors</t>
  </si>
  <si>
    <t>H10C4</t>
  </si>
  <si>
    <t>Energy Remain (MeV)</t>
  </si>
  <si>
    <t>(INPUT)</t>
  </si>
  <si>
    <t>(RESULT)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</si>
</sst>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2" fillId="0" borderId="0" xfId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irgas.com/msds/002051.pdf" TargetMode="External"/><Relationship Id="rId1" Type="http://schemas.openxmlformats.org/officeDocument/2006/relationships/hyperlink" Target="https://en.wikipedia.org/wiki/Isobutan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="130" zoomScaleNormal="130" workbookViewId="0">
      <selection activeCell="B12" sqref="B12:C12"/>
    </sheetView>
  </sheetViews>
  <sheetFormatPr defaultRowHeight="15" x14ac:dyDescent="0.25"/>
  <cols>
    <col min="1" max="1" width="25.140625" bestFit="1" customWidth="1"/>
    <col min="2" max="2" width="15.85546875" customWidth="1"/>
    <col min="3" max="3" width="22.28515625" customWidth="1"/>
  </cols>
  <sheetData>
    <row r="1" spans="1:3" x14ac:dyDescent="0.25">
      <c r="A1" s="9" t="s">
        <v>2</v>
      </c>
      <c r="B1" s="9"/>
    </row>
    <row r="2" spans="1:3" x14ac:dyDescent="0.25">
      <c r="A2" t="s">
        <v>38</v>
      </c>
      <c r="B2">
        <v>0.11</v>
      </c>
    </row>
    <row r="3" spans="1:3" ht="15.75" thickBot="1" x14ac:dyDescent="0.3">
      <c r="A3" t="s">
        <v>39</v>
      </c>
      <c r="B3">
        <f>B2*0.016018463</f>
        <v>1.7620309300000001E-3</v>
      </c>
    </row>
    <row r="4" spans="1:3" ht="15.75" thickBot="1" x14ac:dyDescent="0.3">
      <c r="A4" t="s">
        <v>36</v>
      </c>
      <c r="B4" s="4">
        <v>150</v>
      </c>
      <c r="C4" t="s">
        <v>46</v>
      </c>
    </row>
    <row r="5" spans="1:3" ht="15.75" thickBot="1" x14ac:dyDescent="0.3">
      <c r="A5" t="s">
        <v>37</v>
      </c>
      <c r="B5" s="5">
        <f>B3*(B4/760)</f>
        <v>3.4776926250000003E-4</v>
      </c>
      <c r="C5" t="s">
        <v>47</v>
      </c>
    </row>
    <row r="6" spans="1:3" x14ac:dyDescent="0.25">
      <c r="A6" t="s">
        <v>35</v>
      </c>
      <c r="B6" s="7" t="s">
        <v>34</v>
      </c>
      <c r="C6" s="7"/>
    </row>
    <row r="8" spans="1:3" x14ac:dyDescent="0.25">
      <c r="A8" s="9" t="s">
        <v>42</v>
      </c>
      <c r="B8" s="9"/>
    </row>
    <row r="9" spans="1:3" ht="15.75" thickBot="1" x14ac:dyDescent="0.3">
      <c r="A9" t="s">
        <v>39</v>
      </c>
      <c r="B9">
        <v>2.5100000000000001E-3</v>
      </c>
    </row>
    <row r="10" spans="1:3" ht="15.75" thickBot="1" x14ac:dyDescent="0.3">
      <c r="A10" t="s">
        <v>36</v>
      </c>
      <c r="B10" s="4">
        <v>150</v>
      </c>
      <c r="C10" t="s">
        <v>46</v>
      </c>
    </row>
    <row r="11" spans="1:3" ht="15.75" thickBot="1" x14ac:dyDescent="0.3">
      <c r="A11" t="s">
        <v>37</v>
      </c>
      <c r="B11" s="6">
        <f>B9*(B10/760)</f>
        <v>4.9539473684210526E-4</v>
      </c>
      <c r="C11" t="s">
        <v>47</v>
      </c>
    </row>
    <row r="12" spans="1:3" x14ac:dyDescent="0.25">
      <c r="A12" t="s">
        <v>35</v>
      </c>
      <c r="B12" s="7" t="s">
        <v>40</v>
      </c>
      <c r="C12" s="7"/>
    </row>
  </sheetData>
  <mergeCells count="4">
    <mergeCell ref="A1:B1"/>
    <mergeCell ref="B6:C6"/>
    <mergeCell ref="B12:C12"/>
    <mergeCell ref="A8:B8"/>
  </mergeCells>
  <hyperlinks>
    <hyperlink ref="B12:C12" r:id="rId1" display="https://en.wikipedia.org/wiki/Isobutane"/>
    <hyperlink ref="B6:C6" r:id="rId2" display="https://www.airgas.com/msds/002051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130" zoomScaleNormal="130" workbookViewId="0">
      <selection activeCell="A18" sqref="A18"/>
    </sheetView>
  </sheetViews>
  <sheetFormatPr defaultRowHeight="15" x14ac:dyDescent="0.25"/>
  <cols>
    <col min="1" max="1" width="19.28515625" style="1" bestFit="1" customWidth="1"/>
    <col min="2" max="2" width="10.140625" style="1" customWidth="1"/>
    <col min="3" max="3" width="5.140625" style="1" customWidth="1"/>
    <col min="4" max="4" width="10.28515625" style="1" bestFit="1" customWidth="1"/>
    <col min="5" max="5" width="9.140625" style="3"/>
    <col min="6" max="6" width="9.140625" style="1"/>
    <col min="7" max="7" width="20.42578125" style="1" bestFit="1" customWidth="1"/>
    <col min="8" max="16384" width="9.140625" style="1"/>
  </cols>
  <sheetData>
    <row r="1" spans="1:7" x14ac:dyDescent="0.25">
      <c r="A1" s="1" t="s">
        <v>0</v>
      </c>
      <c r="B1" s="1" t="s">
        <v>1</v>
      </c>
      <c r="D1" s="1" t="s">
        <v>43</v>
      </c>
      <c r="E1" s="2" t="s">
        <v>16</v>
      </c>
      <c r="F1" s="2"/>
      <c r="G1" s="1" t="s">
        <v>45</v>
      </c>
    </row>
    <row r="2" spans="1:7" x14ac:dyDescent="0.25">
      <c r="A2" s="1" t="s">
        <v>7</v>
      </c>
      <c r="B2" s="1">
        <v>3.3994</v>
      </c>
      <c r="D2" s="1" t="s">
        <v>14</v>
      </c>
      <c r="E2" s="3">
        <v>39.298000000000002</v>
      </c>
      <c r="F2" s="2">
        <f>SUM(E2:E3)</f>
        <v>78.64500000000001</v>
      </c>
      <c r="G2" s="1">
        <v>17211</v>
      </c>
    </row>
    <row r="3" spans="1:7" x14ac:dyDescent="0.25">
      <c r="D3" s="1" t="s">
        <v>15</v>
      </c>
      <c r="E3" s="3">
        <v>39.347000000000001</v>
      </c>
      <c r="F3" s="2"/>
      <c r="G3" s="1">
        <v>17170</v>
      </c>
    </row>
    <row r="4" spans="1:7" x14ac:dyDescent="0.25">
      <c r="A4" s="8" t="s">
        <v>9</v>
      </c>
      <c r="B4" s="8"/>
      <c r="D4" s="1" t="s">
        <v>17</v>
      </c>
      <c r="E4" s="3">
        <v>39.395000000000003</v>
      </c>
      <c r="F4" s="2">
        <f t="shared" ref="F4" si="0">SUM(E4:E5)</f>
        <v>78.837999999999994</v>
      </c>
      <c r="G4" s="1">
        <v>17128</v>
      </c>
    </row>
    <row r="5" spans="1:7" x14ac:dyDescent="0.25">
      <c r="A5" s="1" t="s">
        <v>3</v>
      </c>
      <c r="B5" s="1" t="s">
        <v>2</v>
      </c>
      <c r="D5" s="1" t="s">
        <v>18</v>
      </c>
      <c r="E5" s="3">
        <v>39.442999999999998</v>
      </c>
      <c r="F5" s="2"/>
      <c r="G5" s="1">
        <v>17086</v>
      </c>
    </row>
    <row r="6" spans="1:7" x14ac:dyDescent="0.25">
      <c r="A6" s="1" t="s">
        <v>4</v>
      </c>
      <c r="B6" s="1" t="s">
        <v>5</v>
      </c>
      <c r="D6" s="1" t="s">
        <v>19</v>
      </c>
      <c r="E6" s="3">
        <v>39.491</v>
      </c>
      <c r="F6" s="2">
        <f t="shared" ref="F6" si="1">SUM(E6:E7)</f>
        <v>79.031000000000006</v>
      </c>
      <c r="G6" s="1">
        <v>17045</v>
      </c>
    </row>
    <row r="7" spans="1:7" x14ac:dyDescent="0.25">
      <c r="A7" s="1" t="s">
        <v>41</v>
      </c>
      <c r="B7" s="1">
        <v>300</v>
      </c>
      <c r="D7" s="1" t="s">
        <v>20</v>
      </c>
      <c r="E7" s="3">
        <v>39.54</v>
      </c>
      <c r="F7" s="2"/>
      <c r="G7" s="1">
        <v>17003</v>
      </c>
    </row>
    <row r="8" spans="1:7" x14ac:dyDescent="0.25">
      <c r="A8" s="1" t="s">
        <v>8</v>
      </c>
      <c r="B8" s="1">
        <v>17</v>
      </c>
      <c r="D8" s="1" t="s">
        <v>21</v>
      </c>
      <c r="E8" s="3">
        <v>39.588000000000001</v>
      </c>
      <c r="F8" s="2">
        <f t="shared" ref="F8" si="2">SUM(E8:E9)</f>
        <v>79.224000000000004</v>
      </c>
      <c r="G8" s="1">
        <v>16961</v>
      </c>
    </row>
    <row r="9" spans="1:7" x14ac:dyDescent="0.25">
      <c r="A9" s="1" t="s">
        <v>6</v>
      </c>
      <c r="B9" s="1">
        <v>6.9999999999999999E-4</v>
      </c>
      <c r="D9" s="1" t="s">
        <v>22</v>
      </c>
      <c r="E9" s="3">
        <v>39.636000000000003</v>
      </c>
      <c r="F9" s="2"/>
      <c r="G9" s="1">
        <v>16919</v>
      </c>
    </row>
    <row r="10" spans="1:7" x14ac:dyDescent="0.25">
      <c r="D10" s="1" t="s">
        <v>23</v>
      </c>
      <c r="E10" s="3">
        <v>39.686999999999998</v>
      </c>
      <c r="F10" s="2">
        <f t="shared" ref="F10" si="3">SUM(E10:E11)</f>
        <v>79.421999999999997</v>
      </c>
      <c r="G10" s="1">
        <v>16875</v>
      </c>
    </row>
    <row r="11" spans="1:7" x14ac:dyDescent="0.25">
      <c r="A11" s="8" t="s">
        <v>13</v>
      </c>
      <c r="B11" s="8"/>
      <c r="D11" s="1" t="s">
        <v>24</v>
      </c>
      <c r="E11" s="3">
        <v>39.734999999999999</v>
      </c>
      <c r="F11" s="2"/>
      <c r="G11" s="1">
        <v>16833</v>
      </c>
    </row>
    <row r="12" spans="1:7" x14ac:dyDescent="0.25">
      <c r="A12" s="1" t="s">
        <v>10</v>
      </c>
      <c r="B12" s="1">
        <v>500</v>
      </c>
      <c r="D12" s="1" t="s">
        <v>25</v>
      </c>
      <c r="E12" s="3">
        <v>39.783999999999999</v>
      </c>
      <c r="F12" s="2">
        <f t="shared" ref="F12" si="4">SUM(E12:E13)</f>
        <v>79.616</v>
      </c>
      <c r="G12" s="1">
        <v>16791</v>
      </c>
    </row>
    <row r="13" spans="1:7" x14ac:dyDescent="0.25">
      <c r="A13" s="1" t="s">
        <v>11</v>
      </c>
      <c r="B13" s="1">
        <v>500</v>
      </c>
      <c r="D13" s="1" t="s">
        <v>26</v>
      </c>
      <c r="E13" s="3">
        <v>39.832000000000001</v>
      </c>
      <c r="F13" s="2"/>
      <c r="G13" s="1">
        <v>16749</v>
      </c>
    </row>
    <row r="14" spans="1:7" x14ac:dyDescent="0.25">
      <c r="A14" s="1" t="s">
        <v>12</v>
      </c>
      <c r="B14" s="1">
        <v>1500</v>
      </c>
      <c r="D14" s="1" t="s">
        <v>27</v>
      </c>
      <c r="E14" s="3">
        <v>39.880000000000003</v>
      </c>
      <c r="F14" s="2">
        <f t="shared" ref="F14" si="5">SUM(E14:E15)</f>
        <v>79.807999999999993</v>
      </c>
      <c r="G14" s="1">
        <v>16707</v>
      </c>
    </row>
    <row r="15" spans="1:7" x14ac:dyDescent="0.25">
      <c r="D15" s="1" t="s">
        <v>28</v>
      </c>
      <c r="E15" s="3">
        <v>39.927999999999997</v>
      </c>
      <c r="F15" s="2"/>
      <c r="G15" s="1">
        <v>16665</v>
      </c>
    </row>
    <row r="16" spans="1:7" x14ac:dyDescent="0.25">
      <c r="D16" s="1" t="s">
        <v>29</v>
      </c>
      <c r="E16" s="3">
        <v>39.960999999999999</v>
      </c>
      <c r="F16" s="2">
        <f t="shared" ref="F16" si="6">SUM(E16:E17)</f>
        <v>79.921999999999997</v>
      </c>
      <c r="G16" s="1">
        <v>16623</v>
      </c>
    </row>
    <row r="17" spans="4:7" x14ac:dyDescent="0.25">
      <c r="D17" s="1" t="s">
        <v>30</v>
      </c>
      <c r="E17" s="3">
        <v>39.960999999999999</v>
      </c>
      <c r="F17" s="2"/>
      <c r="G17" s="1">
        <v>16580</v>
      </c>
    </row>
    <row r="18" spans="4:7" x14ac:dyDescent="0.25">
      <c r="D18" s="1" t="s">
        <v>31</v>
      </c>
      <c r="E18" s="3">
        <v>4645.6000000000004</v>
      </c>
      <c r="G18" s="1">
        <v>11933</v>
      </c>
    </row>
    <row r="19" spans="4:7" x14ac:dyDescent="0.25">
      <c r="D19" s="1" t="s">
        <v>32</v>
      </c>
      <c r="E19" s="3">
        <v>5625</v>
      </c>
      <c r="G19" s="1">
        <v>6307.7</v>
      </c>
    </row>
    <row r="20" spans="4:7" x14ac:dyDescent="0.25">
      <c r="D20" s="1" t="s">
        <v>33</v>
      </c>
      <c r="E20" s="3">
        <v>6307.7</v>
      </c>
      <c r="G20" s="1">
        <v>0</v>
      </c>
    </row>
  </sheetData>
  <mergeCells count="11">
    <mergeCell ref="F12:F13"/>
    <mergeCell ref="F14:F15"/>
    <mergeCell ref="F16:F17"/>
    <mergeCell ref="A11:B11"/>
    <mergeCell ref="E1:F1"/>
    <mergeCell ref="A4:B4"/>
    <mergeCell ref="F2:F3"/>
    <mergeCell ref="F4:F5"/>
    <mergeCell ref="F6:F7"/>
    <mergeCell ref="F8:F9"/>
    <mergeCell ref="F10:F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130" zoomScaleNormal="130" workbookViewId="0">
      <selection activeCell="F23" sqref="F23"/>
    </sheetView>
  </sheetViews>
  <sheetFormatPr defaultRowHeight="15" x14ac:dyDescent="0.25"/>
  <cols>
    <col min="1" max="1" width="19.28515625" style="1" bestFit="1" customWidth="1"/>
    <col min="2" max="2" width="10.140625" style="1" customWidth="1"/>
    <col min="3" max="3" width="5.140625" style="1" customWidth="1"/>
    <col min="4" max="4" width="10.28515625" style="1" bestFit="1" customWidth="1"/>
    <col min="5" max="5" width="9.140625" style="3"/>
    <col min="6" max="6" width="9.140625" style="1"/>
    <col min="7" max="7" width="20.42578125" style="1" bestFit="1" customWidth="1"/>
    <col min="8" max="16384" width="9.140625" style="1"/>
  </cols>
  <sheetData>
    <row r="1" spans="1:7" x14ac:dyDescent="0.25">
      <c r="A1" s="1" t="s">
        <v>0</v>
      </c>
      <c r="B1" s="1" t="s">
        <v>1</v>
      </c>
      <c r="D1" s="1" t="s">
        <v>43</v>
      </c>
      <c r="E1" s="2" t="s">
        <v>16</v>
      </c>
      <c r="F1" s="2"/>
      <c r="G1" s="1" t="s">
        <v>45</v>
      </c>
    </row>
    <row r="2" spans="1:7" x14ac:dyDescent="0.25">
      <c r="A2" s="1" t="s">
        <v>7</v>
      </c>
      <c r="B2" s="1">
        <v>3.3994</v>
      </c>
      <c r="D2" s="1" t="s">
        <v>14</v>
      </c>
      <c r="E2" s="3">
        <v>19.530999999999999</v>
      </c>
      <c r="F2" s="2">
        <f>SUM(E2:E3)</f>
        <v>39.075000000000003</v>
      </c>
      <c r="G2" s="1">
        <v>17231</v>
      </c>
    </row>
    <row r="3" spans="1:7" x14ac:dyDescent="0.25">
      <c r="D3" s="1" t="s">
        <v>15</v>
      </c>
      <c r="E3" s="3">
        <v>19.544</v>
      </c>
      <c r="F3" s="2"/>
      <c r="G3" s="1">
        <v>17209</v>
      </c>
    </row>
    <row r="4" spans="1:7" x14ac:dyDescent="0.25">
      <c r="A4" s="8" t="s">
        <v>9</v>
      </c>
      <c r="B4" s="8"/>
      <c r="D4" s="1" t="s">
        <v>17</v>
      </c>
      <c r="E4" s="3">
        <v>19.556000000000001</v>
      </c>
      <c r="F4" s="2">
        <f t="shared" ref="F4" si="0">SUM(E4:E5)</f>
        <v>39.125</v>
      </c>
      <c r="G4" s="1">
        <v>17188</v>
      </c>
    </row>
    <row r="5" spans="1:7" x14ac:dyDescent="0.25">
      <c r="A5" s="1" t="s">
        <v>3</v>
      </c>
      <c r="B5" s="1" t="s">
        <v>2</v>
      </c>
      <c r="D5" s="1" t="s">
        <v>18</v>
      </c>
      <c r="E5" s="3">
        <v>19.568999999999999</v>
      </c>
      <c r="F5" s="2"/>
      <c r="G5" s="1">
        <v>17166</v>
      </c>
    </row>
    <row r="6" spans="1:7" x14ac:dyDescent="0.25">
      <c r="A6" s="1" t="s">
        <v>4</v>
      </c>
      <c r="B6" s="1" t="s">
        <v>5</v>
      </c>
      <c r="D6" s="1" t="s">
        <v>19</v>
      </c>
      <c r="E6" s="3">
        <v>19.581</v>
      </c>
      <c r="F6" s="2">
        <f t="shared" ref="F6" si="1">SUM(E6:E7)</f>
        <v>39.174999999999997</v>
      </c>
      <c r="G6" s="1">
        <v>17144</v>
      </c>
    </row>
    <row r="7" spans="1:7" x14ac:dyDescent="0.25">
      <c r="A7" s="1" t="s">
        <v>41</v>
      </c>
      <c r="B7" s="1">
        <v>150</v>
      </c>
      <c r="D7" s="1" t="s">
        <v>20</v>
      </c>
      <c r="E7" s="3">
        <v>19.594000000000001</v>
      </c>
      <c r="F7" s="2"/>
      <c r="G7" s="1">
        <v>17122</v>
      </c>
    </row>
    <row r="8" spans="1:7" x14ac:dyDescent="0.25">
      <c r="A8" s="1" t="s">
        <v>8</v>
      </c>
      <c r="B8" s="1">
        <v>17</v>
      </c>
      <c r="D8" s="1" t="s">
        <v>21</v>
      </c>
      <c r="E8" s="3">
        <v>19.606999999999999</v>
      </c>
      <c r="F8" s="2">
        <f t="shared" ref="F8" si="2">SUM(E8:E9)</f>
        <v>39.225999999999999</v>
      </c>
      <c r="G8" s="1">
        <v>17100</v>
      </c>
    </row>
    <row r="9" spans="1:7" x14ac:dyDescent="0.25">
      <c r="A9" s="1" t="s">
        <v>6</v>
      </c>
      <c r="B9" s="1">
        <v>3.48E-4</v>
      </c>
      <c r="D9" s="1" t="s">
        <v>22</v>
      </c>
      <c r="E9" s="3">
        <v>19.619</v>
      </c>
      <c r="F9" s="2"/>
      <c r="G9" s="1">
        <v>17079</v>
      </c>
    </row>
    <row r="10" spans="1:7" x14ac:dyDescent="0.25">
      <c r="D10" s="1" t="s">
        <v>23</v>
      </c>
      <c r="E10" s="3">
        <v>19.632999999999999</v>
      </c>
      <c r="F10" s="2">
        <f t="shared" ref="F10" si="3">SUM(E10:E11)</f>
        <v>39.278999999999996</v>
      </c>
      <c r="G10" s="1">
        <v>17074</v>
      </c>
    </row>
    <row r="11" spans="1:7" x14ac:dyDescent="0.25">
      <c r="A11" s="8" t="s">
        <v>13</v>
      </c>
      <c r="B11" s="8"/>
      <c r="D11" s="1" t="s">
        <v>24</v>
      </c>
      <c r="E11" s="3">
        <v>19.646000000000001</v>
      </c>
      <c r="F11" s="2"/>
      <c r="G11" s="1">
        <v>17033</v>
      </c>
    </row>
    <row r="12" spans="1:7" x14ac:dyDescent="0.25">
      <c r="A12" s="1" t="s">
        <v>10</v>
      </c>
      <c r="B12" s="1">
        <v>500</v>
      </c>
      <c r="D12" s="1" t="s">
        <v>25</v>
      </c>
      <c r="E12" s="3">
        <v>19.658000000000001</v>
      </c>
      <c r="F12" s="2">
        <f t="shared" ref="F12" si="4">SUM(E12:E13)</f>
        <v>39.329000000000001</v>
      </c>
      <c r="G12" s="1">
        <v>17011</v>
      </c>
    </row>
    <row r="13" spans="1:7" x14ac:dyDescent="0.25">
      <c r="A13" s="1" t="s">
        <v>11</v>
      </c>
      <c r="B13" s="1">
        <v>500</v>
      </c>
      <c r="D13" s="1" t="s">
        <v>26</v>
      </c>
      <c r="E13" s="3">
        <v>19.670999999999999</v>
      </c>
      <c r="F13" s="2"/>
      <c r="G13" s="1">
        <v>16989</v>
      </c>
    </row>
    <row r="14" spans="1:7" x14ac:dyDescent="0.25">
      <c r="A14" s="1" t="s">
        <v>12</v>
      </c>
      <c r="B14" s="1">
        <v>1500</v>
      </c>
      <c r="D14" s="1" t="s">
        <v>27</v>
      </c>
      <c r="E14" s="3">
        <v>19.683</v>
      </c>
      <c r="F14" s="2">
        <f t="shared" ref="F14" si="5">SUM(E14:E15)</f>
        <v>39.379000000000005</v>
      </c>
      <c r="G14" s="1">
        <v>16967</v>
      </c>
    </row>
    <row r="15" spans="1:7" x14ac:dyDescent="0.25">
      <c r="D15" s="1" t="s">
        <v>28</v>
      </c>
      <c r="E15" s="3">
        <v>19.696000000000002</v>
      </c>
      <c r="F15" s="2"/>
      <c r="G15" s="1">
        <v>16945</v>
      </c>
    </row>
    <row r="16" spans="1:7" x14ac:dyDescent="0.25">
      <c r="D16" s="1" t="s">
        <v>29</v>
      </c>
      <c r="E16" s="3">
        <v>19.707999999999998</v>
      </c>
      <c r="F16" s="2">
        <f t="shared" ref="F16" si="6">SUM(E16:E17)</f>
        <v>39.429000000000002</v>
      </c>
      <c r="G16" s="1">
        <v>16923</v>
      </c>
    </row>
    <row r="17" spans="4:7" x14ac:dyDescent="0.25">
      <c r="D17" s="1" t="s">
        <v>30</v>
      </c>
      <c r="E17" s="3">
        <v>19.721</v>
      </c>
      <c r="F17" s="2"/>
      <c r="G17" s="1">
        <v>16901</v>
      </c>
    </row>
    <row r="18" spans="4:7" x14ac:dyDescent="0.25">
      <c r="D18" s="1" t="s">
        <v>31</v>
      </c>
      <c r="E18" s="3">
        <v>4594.8999999999996</v>
      </c>
      <c r="G18" s="1">
        <v>12304</v>
      </c>
    </row>
    <row r="19" spans="4:7" x14ac:dyDescent="0.25">
      <c r="D19" s="1" t="s">
        <v>32</v>
      </c>
      <c r="E19" s="3">
        <v>5524.8</v>
      </c>
      <c r="G19" s="1">
        <v>6779.2</v>
      </c>
    </row>
    <row r="20" spans="4:7" x14ac:dyDescent="0.25">
      <c r="D20" s="1" t="s">
        <v>33</v>
      </c>
      <c r="E20" s="3">
        <v>6779.2</v>
      </c>
      <c r="G20" s="1">
        <v>0</v>
      </c>
    </row>
  </sheetData>
  <mergeCells count="11">
    <mergeCell ref="F10:F11"/>
    <mergeCell ref="A11:B11"/>
    <mergeCell ref="F12:F13"/>
    <mergeCell ref="F14:F15"/>
    <mergeCell ref="F16:F17"/>
    <mergeCell ref="E1:F1"/>
    <mergeCell ref="F2:F3"/>
    <mergeCell ref="A4:B4"/>
    <mergeCell ref="F4:F5"/>
    <mergeCell ref="F6:F7"/>
    <mergeCell ref="F8:F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130" zoomScaleNormal="130" workbookViewId="0">
      <selection activeCell="A11" sqref="A11:B11"/>
    </sheetView>
  </sheetViews>
  <sheetFormatPr defaultRowHeight="15" x14ac:dyDescent="0.25"/>
  <cols>
    <col min="1" max="1" width="19.28515625" style="1" bestFit="1" customWidth="1"/>
    <col min="2" max="2" width="10.140625" style="1" customWidth="1"/>
    <col min="3" max="3" width="5.140625" style="1" customWidth="1"/>
    <col min="4" max="4" width="10.28515625" style="1" bestFit="1" customWidth="1"/>
    <col min="5" max="5" width="9.140625" style="3"/>
    <col min="6" max="6" width="9.140625" style="1"/>
    <col min="7" max="7" width="20.42578125" style="1" bestFit="1" customWidth="1"/>
    <col min="8" max="16384" width="9.140625" style="1"/>
  </cols>
  <sheetData>
    <row r="1" spans="1:7" x14ac:dyDescent="0.25">
      <c r="A1" s="1" t="s">
        <v>0</v>
      </c>
      <c r="B1" s="1" t="s">
        <v>1</v>
      </c>
      <c r="D1" s="1" t="s">
        <v>43</v>
      </c>
      <c r="E1" s="2" t="s">
        <v>16</v>
      </c>
      <c r="F1" s="2"/>
      <c r="G1" s="1" t="s">
        <v>45</v>
      </c>
    </row>
    <row r="2" spans="1:7" x14ac:dyDescent="0.25">
      <c r="A2" s="1" t="s">
        <v>7</v>
      </c>
      <c r="B2" s="1">
        <v>3.3994</v>
      </c>
      <c r="D2" s="1" t="s">
        <v>14</v>
      </c>
      <c r="E2" s="3">
        <v>86.259</v>
      </c>
      <c r="F2" s="2">
        <f>SUM(E2:E3)</f>
        <v>172.756</v>
      </c>
      <c r="G2" s="1">
        <v>17164</v>
      </c>
    </row>
    <row r="3" spans="1:7" x14ac:dyDescent="0.25">
      <c r="D3" s="1" t="s">
        <v>15</v>
      </c>
      <c r="E3" s="3">
        <v>86.497</v>
      </c>
      <c r="F3" s="2"/>
      <c r="G3" s="1">
        <v>17076</v>
      </c>
    </row>
    <row r="4" spans="1:7" x14ac:dyDescent="0.25">
      <c r="A4" s="8" t="s">
        <v>9</v>
      </c>
      <c r="B4" s="8"/>
      <c r="D4" s="1" t="s">
        <v>17</v>
      </c>
      <c r="E4" s="3">
        <v>86.734999999999999</v>
      </c>
      <c r="F4" s="2">
        <f t="shared" ref="F4" si="0">SUM(E4:E5)</f>
        <v>173.708</v>
      </c>
      <c r="G4" s="1">
        <v>16987</v>
      </c>
    </row>
    <row r="5" spans="1:7" x14ac:dyDescent="0.25">
      <c r="A5" s="1" t="s">
        <v>3</v>
      </c>
      <c r="B5" s="1" t="s">
        <v>42</v>
      </c>
      <c r="D5" s="1" t="s">
        <v>18</v>
      </c>
      <c r="E5" s="3">
        <v>86.972999999999999</v>
      </c>
      <c r="F5" s="2"/>
      <c r="G5" s="1">
        <v>16897</v>
      </c>
    </row>
    <row r="6" spans="1:7" x14ac:dyDescent="0.25">
      <c r="A6" s="1" t="s">
        <v>4</v>
      </c>
      <c r="B6" s="1" t="s">
        <v>44</v>
      </c>
      <c r="D6" s="1" t="s">
        <v>19</v>
      </c>
      <c r="E6" s="3">
        <v>87.210999999999999</v>
      </c>
      <c r="F6" s="2">
        <f t="shared" ref="F6" si="1">SUM(E6:E7)</f>
        <v>174.66</v>
      </c>
      <c r="G6" s="1">
        <v>16808</v>
      </c>
    </row>
    <row r="7" spans="1:7" x14ac:dyDescent="0.25">
      <c r="A7" s="1" t="s">
        <v>41</v>
      </c>
      <c r="B7" s="1">
        <v>300</v>
      </c>
      <c r="D7" s="1" t="s">
        <v>20</v>
      </c>
      <c r="E7" s="3">
        <v>87.448999999999998</v>
      </c>
      <c r="F7" s="2"/>
      <c r="G7" s="1">
        <v>16718</v>
      </c>
    </row>
    <row r="8" spans="1:7" x14ac:dyDescent="0.25">
      <c r="A8" s="1" t="s">
        <v>8</v>
      </c>
      <c r="B8" s="1">
        <v>17</v>
      </c>
      <c r="D8" s="1" t="s">
        <v>21</v>
      </c>
      <c r="E8" s="3">
        <v>87.676000000000002</v>
      </c>
      <c r="F8" s="2">
        <f t="shared" ref="F8" si="2">SUM(E8:E9)</f>
        <v>175.45499999999998</v>
      </c>
      <c r="G8" s="1">
        <v>16628</v>
      </c>
    </row>
    <row r="9" spans="1:7" x14ac:dyDescent="0.25">
      <c r="A9" s="1" t="s">
        <v>6</v>
      </c>
      <c r="B9" s="1">
        <v>1E-3</v>
      </c>
      <c r="D9" s="1" t="s">
        <v>22</v>
      </c>
      <c r="E9" s="3">
        <v>87.778999999999996</v>
      </c>
      <c r="F9" s="2"/>
      <c r="G9" s="1">
        <v>16538</v>
      </c>
    </row>
    <row r="10" spans="1:7" x14ac:dyDescent="0.25">
      <c r="D10" s="1" t="s">
        <v>23</v>
      </c>
      <c r="E10" s="3">
        <v>88.052000000000007</v>
      </c>
      <c r="F10" s="2">
        <f t="shared" ref="F10" si="3">SUM(E10:E11)</f>
        <v>176.37100000000001</v>
      </c>
      <c r="G10" s="1">
        <v>16446</v>
      </c>
    </row>
    <row r="11" spans="1:7" x14ac:dyDescent="0.25">
      <c r="A11" s="8" t="s">
        <v>13</v>
      </c>
      <c r="B11" s="8"/>
      <c r="D11" s="1" t="s">
        <v>24</v>
      </c>
      <c r="E11" s="3">
        <v>88.319000000000003</v>
      </c>
      <c r="F11" s="2"/>
      <c r="G11" s="1">
        <v>16355</v>
      </c>
    </row>
    <row r="12" spans="1:7" x14ac:dyDescent="0.25">
      <c r="A12" s="1" t="s">
        <v>10</v>
      </c>
      <c r="B12" s="1">
        <v>500</v>
      </c>
      <c r="D12" s="1" t="s">
        <v>25</v>
      </c>
      <c r="E12" s="3">
        <v>88.585999999999999</v>
      </c>
      <c r="F12" s="2">
        <f t="shared" ref="F12" si="4">SUM(E12:E13)</f>
        <v>177.43799999999999</v>
      </c>
      <c r="G12" s="1">
        <v>16264</v>
      </c>
    </row>
    <row r="13" spans="1:7" x14ac:dyDescent="0.25">
      <c r="A13" s="1" t="s">
        <v>11</v>
      </c>
      <c r="B13" s="1">
        <v>500</v>
      </c>
      <c r="D13" s="1" t="s">
        <v>26</v>
      </c>
      <c r="E13" s="3">
        <v>88.852000000000004</v>
      </c>
      <c r="F13" s="2"/>
      <c r="G13" s="1">
        <v>16173</v>
      </c>
    </row>
    <row r="14" spans="1:7" x14ac:dyDescent="0.25">
      <c r="A14" s="1" t="s">
        <v>12</v>
      </c>
      <c r="B14" s="1">
        <v>1500</v>
      </c>
      <c r="D14" s="1" t="s">
        <v>27</v>
      </c>
      <c r="E14" s="3">
        <v>89.119</v>
      </c>
      <c r="F14" s="2">
        <f t="shared" ref="F14" si="5">SUM(E14:E15)</f>
        <v>178.505</v>
      </c>
      <c r="G14" s="1">
        <v>16082</v>
      </c>
    </row>
    <row r="15" spans="1:7" x14ac:dyDescent="0.25">
      <c r="D15" s="1" t="s">
        <v>28</v>
      </c>
      <c r="E15" s="3">
        <v>89.385999999999996</v>
      </c>
      <c r="F15" s="2"/>
      <c r="G15" s="1">
        <v>15990</v>
      </c>
    </row>
    <row r="16" spans="1:7" x14ac:dyDescent="0.25">
      <c r="D16" s="1" t="s">
        <v>29</v>
      </c>
      <c r="E16" s="3">
        <v>89.653000000000006</v>
      </c>
      <c r="F16" s="2">
        <f t="shared" ref="F16" si="6">SUM(E16:E17)</f>
        <v>179.57300000000001</v>
      </c>
      <c r="G16" s="1">
        <v>15898</v>
      </c>
    </row>
    <row r="17" spans="4:7" x14ac:dyDescent="0.25">
      <c r="D17" s="1" t="s">
        <v>30</v>
      </c>
      <c r="E17" s="3">
        <v>89.92</v>
      </c>
      <c r="F17" s="2"/>
      <c r="G17" s="1">
        <v>15806</v>
      </c>
    </row>
    <row r="18" spans="4:7" x14ac:dyDescent="0.25">
      <c r="D18" s="1" t="s">
        <v>31</v>
      </c>
      <c r="E18" s="3">
        <v>4775.5</v>
      </c>
      <c r="G18" s="1">
        <v>11028</v>
      </c>
    </row>
    <row r="19" spans="4:7" x14ac:dyDescent="0.25">
      <c r="D19" s="1" t="s">
        <v>32</v>
      </c>
      <c r="E19" s="3">
        <v>5929.8</v>
      </c>
      <c r="G19" s="1">
        <v>5098.5</v>
      </c>
    </row>
    <row r="20" spans="4:7" x14ac:dyDescent="0.25">
      <c r="D20" s="1" t="s">
        <v>33</v>
      </c>
      <c r="E20" s="3">
        <v>5098.5</v>
      </c>
      <c r="G20" s="1">
        <v>0</v>
      </c>
    </row>
  </sheetData>
  <mergeCells count="11">
    <mergeCell ref="F10:F11"/>
    <mergeCell ref="A11:B11"/>
    <mergeCell ref="F12:F13"/>
    <mergeCell ref="F14:F15"/>
    <mergeCell ref="F16:F17"/>
    <mergeCell ref="E1:F1"/>
    <mergeCell ref="F2:F3"/>
    <mergeCell ref="A4:B4"/>
    <mergeCell ref="F4:F5"/>
    <mergeCell ref="F6:F7"/>
    <mergeCell ref="F8:F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130" zoomScaleNormal="130" workbookViewId="0">
      <selection activeCell="F12" sqref="F12:F13"/>
    </sheetView>
  </sheetViews>
  <sheetFormatPr defaultRowHeight="15" x14ac:dyDescent="0.25"/>
  <cols>
    <col min="1" max="1" width="19.28515625" style="1" bestFit="1" customWidth="1"/>
    <col min="2" max="2" width="10.140625" style="1" customWidth="1"/>
    <col min="3" max="3" width="5.140625" style="1" customWidth="1"/>
    <col min="4" max="4" width="10.28515625" style="1" bestFit="1" customWidth="1"/>
    <col min="5" max="5" width="9.140625" style="3"/>
    <col min="6" max="6" width="9.140625" style="1"/>
    <col min="7" max="7" width="20.42578125" style="1" bestFit="1" customWidth="1"/>
    <col min="8" max="16384" width="9.140625" style="1"/>
  </cols>
  <sheetData>
    <row r="1" spans="1:7" x14ac:dyDescent="0.25">
      <c r="A1" s="1" t="s">
        <v>0</v>
      </c>
      <c r="B1" s="1" t="s">
        <v>1</v>
      </c>
      <c r="D1" s="1" t="s">
        <v>43</v>
      </c>
      <c r="E1" s="2" t="s">
        <v>16</v>
      </c>
      <c r="F1" s="2"/>
      <c r="G1" s="1" t="s">
        <v>45</v>
      </c>
    </row>
    <row r="2" spans="1:7" x14ac:dyDescent="0.25">
      <c r="A2" s="1" t="s">
        <v>7</v>
      </c>
      <c r="B2" s="1">
        <v>3.3994</v>
      </c>
      <c r="D2" s="1" t="s">
        <v>14</v>
      </c>
      <c r="E2" s="3">
        <v>43.1</v>
      </c>
      <c r="F2" s="2">
        <f>SUM(E2:E3)</f>
        <v>86.260999999999996</v>
      </c>
      <c r="G2" s="1">
        <v>17208</v>
      </c>
    </row>
    <row r="3" spans="1:7" x14ac:dyDescent="0.25">
      <c r="D3" s="1" t="s">
        <v>15</v>
      </c>
      <c r="E3" s="3">
        <v>43.161000000000001</v>
      </c>
      <c r="F3" s="2"/>
      <c r="G3" s="1">
        <v>17162</v>
      </c>
    </row>
    <row r="4" spans="1:7" x14ac:dyDescent="0.25">
      <c r="A4" s="8" t="s">
        <v>9</v>
      </c>
      <c r="B4" s="8"/>
      <c r="D4" s="1" t="s">
        <v>17</v>
      </c>
      <c r="E4" s="3">
        <v>43.222000000000001</v>
      </c>
      <c r="F4" s="2">
        <f t="shared" ref="F4" si="0">SUM(E4:E5)</f>
        <v>86.504999999999995</v>
      </c>
      <c r="G4" s="1">
        <v>17117</v>
      </c>
    </row>
    <row r="5" spans="1:7" x14ac:dyDescent="0.25">
      <c r="A5" s="1" t="s">
        <v>3</v>
      </c>
      <c r="B5" s="1" t="s">
        <v>42</v>
      </c>
      <c r="D5" s="1" t="s">
        <v>18</v>
      </c>
      <c r="E5" s="3">
        <v>43.283000000000001</v>
      </c>
      <c r="F5" s="2"/>
      <c r="G5" s="1">
        <v>17071</v>
      </c>
    </row>
    <row r="6" spans="1:7" x14ac:dyDescent="0.25">
      <c r="A6" s="1" t="s">
        <v>4</v>
      </c>
      <c r="B6" s="1" t="s">
        <v>44</v>
      </c>
      <c r="D6" s="1" t="s">
        <v>19</v>
      </c>
      <c r="E6" s="3">
        <v>43.344000000000001</v>
      </c>
      <c r="F6" s="2">
        <f t="shared" ref="F6" si="1">SUM(E6:E7)</f>
        <v>86.748999999999995</v>
      </c>
      <c r="G6" s="1">
        <v>17026</v>
      </c>
    </row>
    <row r="7" spans="1:7" x14ac:dyDescent="0.25">
      <c r="A7" s="1" t="s">
        <v>41</v>
      </c>
      <c r="B7" s="1">
        <v>300</v>
      </c>
      <c r="D7" s="1" t="s">
        <v>20</v>
      </c>
      <c r="E7" s="3">
        <v>43.405000000000001</v>
      </c>
      <c r="F7" s="2"/>
      <c r="G7" s="1">
        <v>16980</v>
      </c>
    </row>
    <row r="8" spans="1:7" x14ac:dyDescent="0.25">
      <c r="A8" s="1" t="s">
        <v>8</v>
      </c>
      <c r="B8" s="1">
        <v>17</v>
      </c>
      <c r="D8" s="1" t="s">
        <v>21</v>
      </c>
      <c r="E8" s="3">
        <v>43.466000000000001</v>
      </c>
      <c r="F8" s="2">
        <f t="shared" ref="F8" si="2">SUM(E8:E9)</f>
        <v>86.992999999999995</v>
      </c>
      <c r="G8" s="1">
        <v>16934</v>
      </c>
    </row>
    <row r="9" spans="1:7" x14ac:dyDescent="0.25">
      <c r="A9" s="1" t="s">
        <v>6</v>
      </c>
      <c r="B9" s="1">
        <v>1E-3</v>
      </c>
      <c r="D9" s="1" t="s">
        <v>22</v>
      </c>
      <c r="E9" s="3">
        <v>43.527000000000001</v>
      </c>
      <c r="F9" s="2"/>
      <c r="G9" s="1">
        <v>16889</v>
      </c>
    </row>
    <row r="10" spans="1:7" x14ac:dyDescent="0.25">
      <c r="D10" s="1" t="s">
        <v>23</v>
      </c>
      <c r="E10" s="3">
        <v>43.591000000000001</v>
      </c>
      <c r="F10" s="2">
        <f t="shared" ref="F10" si="3">SUM(E10:E11)</f>
        <v>87.242999999999995</v>
      </c>
      <c r="G10" s="1">
        <v>16841</v>
      </c>
    </row>
    <row r="11" spans="1:7" x14ac:dyDescent="0.25">
      <c r="A11" s="8" t="s">
        <v>13</v>
      </c>
      <c r="B11" s="8"/>
      <c r="D11" s="1" t="s">
        <v>24</v>
      </c>
      <c r="E11" s="3">
        <v>43.652000000000001</v>
      </c>
      <c r="F11" s="2"/>
      <c r="G11" s="1">
        <v>16798</v>
      </c>
    </row>
    <row r="12" spans="1:7" x14ac:dyDescent="0.25">
      <c r="A12" s="1" t="s">
        <v>10</v>
      </c>
      <c r="B12" s="1">
        <v>500</v>
      </c>
      <c r="D12" s="1" t="s">
        <v>25</v>
      </c>
      <c r="E12" s="3">
        <v>43.713999999999999</v>
      </c>
      <c r="F12" s="2">
        <f t="shared" ref="F12" si="4">SUM(E12:E13)</f>
        <v>87.489000000000004</v>
      </c>
      <c r="G12" s="1">
        <v>16749</v>
      </c>
    </row>
    <row r="13" spans="1:7" x14ac:dyDescent="0.25">
      <c r="A13" s="1" t="s">
        <v>11</v>
      </c>
      <c r="B13" s="1">
        <v>500</v>
      </c>
      <c r="D13" s="1" t="s">
        <v>26</v>
      </c>
      <c r="E13" s="3">
        <v>43.774999999999999</v>
      </c>
      <c r="F13" s="2"/>
      <c r="G13" s="1">
        <v>16703</v>
      </c>
    </row>
    <row r="14" spans="1:7" x14ac:dyDescent="0.25">
      <c r="A14" s="1" t="s">
        <v>12</v>
      </c>
      <c r="B14" s="1">
        <v>1500</v>
      </c>
      <c r="D14" s="1" t="s">
        <v>27</v>
      </c>
      <c r="E14" s="3">
        <v>43.835999999999999</v>
      </c>
      <c r="F14" s="2">
        <f t="shared" ref="F14" si="5">SUM(E14:E15)</f>
        <v>87.688999999999993</v>
      </c>
      <c r="G14" s="1">
        <v>16657</v>
      </c>
    </row>
    <row r="15" spans="1:7" x14ac:dyDescent="0.25">
      <c r="D15" s="1" t="s">
        <v>28</v>
      </c>
      <c r="E15" s="3">
        <v>43.853000000000002</v>
      </c>
      <c r="F15" s="2"/>
      <c r="G15" s="1">
        <v>16610</v>
      </c>
    </row>
    <row r="16" spans="1:7" x14ac:dyDescent="0.25">
      <c r="D16" s="1" t="s">
        <v>29</v>
      </c>
      <c r="E16" s="3">
        <v>43.883000000000003</v>
      </c>
      <c r="F16" s="2">
        <f t="shared" ref="F16" si="6">SUM(E16:E17)</f>
        <v>87.835000000000008</v>
      </c>
      <c r="G16" s="1">
        <v>16564</v>
      </c>
    </row>
    <row r="17" spans="4:7" x14ac:dyDescent="0.25">
      <c r="D17" s="1" t="s">
        <v>30</v>
      </c>
      <c r="E17" s="3">
        <v>43.951999999999998</v>
      </c>
      <c r="F17" s="2"/>
      <c r="G17" s="1">
        <v>16518</v>
      </c>
    </row>
    <row r="18" spans="4:7" x14ac:dyDescent="0.25">
      <c r="D18" s="1" t="s">
        <v>31</v>
      </c>
      <c r="E18" s="3">
        <v>4655.7</v>
      </c>
      <c r="G18" s="1">
        <v>11860</v>
      </c>
    </row>
    <row r="19" spans="4:7" x14ac:dyDescent="0.25">
      <c r="D19" s="1" t="s">
        <v>32</v>
      </c>
      <c r="E19" s="3">
        <v>5645.3</v>
      </c>
      <c r="G19" s="1">
        <v>6214.9</v>
      </c>
    </row>
    <row r="20" spans="4:7" x14ac:dyDescent="0.25">
      <c r="D20" s="1" t="s">
        <v>33</v>
      </c>
      <c r="E20" s="3">
        <v>6214.9</v>
      </c>
      <c r="G20" s="1">
        <v>0</v>
      </c>
    </row>
  </sheetData>
  <mergeCells count="11">
    <mergeCell ref="F10:F11"/>
    <mergeCell ref="A11:B11"/>
    <mergeCell ref="F12:F13"/>
    <mergeCell ref="F14:F15"/>
    <mergeCell ref="F16:F17"/>
    <mergeCell ref="E1:F1"/>
    <mergeCell ref="F2:F3"/>
    <mergeCell ref="A4:B4"/>
    <mergeCell ref="F4:F5"/>
    <mergeCell ref="F6:F7"/>
    <mergeCell ref="F8:F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Pressure_to_Density</vt:lpstr>
      <vt:lpstr>P10_Config1</vt:lpstr>
      <vt:lpstr>P10_Config2</vt:lpstr>
      <vt:lpstr>Iso_Config1</vt:lpstr>
      <vt:lpstr>Iso_Config2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2019-06-17T09:18:38Z</dcterms:modified>
</cp:coreProperties>
</file>